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'стр.1_6'!$5:$6</definedName>
    <definedName name="_xlnm.Print_Area" localSheetId="0">'стр.1_6'!$A$1:$I$111</definedName>
  </definedNames>
  <calcPr fullCalcOnLoad="1"/>
</workbook>
</file>

<file path=xl/sharedStrings.xml><?xml version="1.0" encoding="utf-8"?>
<sst xmlns="http://schemas.openxmlformats.org/spreadsheetml/2006/main" count="311" uniqueCount="228">
  <si>
    <t>Показатели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</si>
  <si>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</si>
  <si>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</si>
  <si>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</si>
  <si>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</si>
  <si>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</si>
  <si>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</si>
  <si>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</si>
  <si>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1.6</t>
  </si>
  <si>
    <t>Общий коэффициент рождаемости</t>
  </si>
  <si>
    <t>1.8</t>
  </si>
  <si>
    <t>Общий коэффициент смертности</t>
  </si>
  <si>
    <t>Коэффициент естественного прироста населения</t>
  </si>
  <si>
    <t>Миграционный прирост (убыль)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</si>
  <si>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</si>
  <si>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</si>
  <si>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</si>
  <si>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</si>
  <si>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</si>
  <si>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</si>
  <si>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</si>
  <si>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</si>
  <si>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</si>
  <si>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Добыча прочих полезных ископаемых (08)</t>
  </si>
  <si>
    <t>тыс. чел.</t>
  </si>
  <si>
    <t>число родившихся живыми
на 1000 человек населения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</si>
  <si>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</si>
  <si>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</si>
  <si>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</si>
  <si>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Производство пищевых продуктов (10)</t>
  </si>
  <si>
    <t>Производство текстильных изделий (13)</t>
  </si>
  <si>
    <t>Производство одежды (14)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</si>
  <si>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</si>
  <si>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Деятельность полиграфическая и копирование носителей информации (18)</t>
  </si>
  <si>
    <t>Производство прочей неметаллической минеральной продукции (23)</t>
  </si>
  <si>
    <t>Ремонт и монтаж машин и оборудования (33)</t>
  </si>
  <si>
    <t>Добыча полезных ископаемых (раздел B)</t>
  </si>
  <si>
    <t>Обрабатывающие производства (раздел C)</t>
  </si>
  <si>
    <t>Водоснабжение; водоотведение, организация сбора и утилизации отходов, деятельность по ликвидации загрязнений (раздел E)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</si>
  <si>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</si>
  <si>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</si>
  <si>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</si>
  <si>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</si>
  <si>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</si>
  <si>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</si>
  <si>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</si>
  <si>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</si>
  <si>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</si>
  <si>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</si>
  <si>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</si>
  <si>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</si>
  <si>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</si>
  <si>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</si>
  <si>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</si>
  <si>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</si>
  <si>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</si>
  <si>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</si>
  <si>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</si>
  <si>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</si>
  <si>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</si>
  <si>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</si>
  <si>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</si>
  <si>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6.2</t>
  </si>
  <si>
    <t>6.3</t>
  </si>
  <si>
    <t>Оборот розничной торговли</t>
  </si>
  <si>
    <t>Индекс физического объема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</si>
  <si>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</si>
  <si>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</si>
  <si>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Малое и среднее предпринимательство, включая микропредприятия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</si>
  <si>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</si>
  <si>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</si>
  <si>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</si>
  <si>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</si>
  <si>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</si>
  <si>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</si>
  <si>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</si>
  <si>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</si>
  <si>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</si>
  <si>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</si>
  <si>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</si>
  <si>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</si>
  <si>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</si>
  <si>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</si>
  <si>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</si>
  <si>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</si>
  <si>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</si>
  <si>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</si>
  <si>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</si>
  <si>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</si>
  <si>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</si>
  <si>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</si>
  <si>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</si>
  <si>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</si>
  <si>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</si>
  <si>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</si>
  <si>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</si>
  <si>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</si>
  <si>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</si>
  <si>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</si>
  <si>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</si>
  <si>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</si>
  <si>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</si>
  <si>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</si>
  <si>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</si>
  <si>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</si>
  <si>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</si>
  <si>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</si>
  <si>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</si>
  <si>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</si>
  <si>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</si>
  <si>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</si>
  <si>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</si>
  <si>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</si>
  <si>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</si>
  <si>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</si>
  <si>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</si>
  <si>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</si>
  <si>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</si>
  <si>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</si>
  <si>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</si>
  <si>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Труд и занятость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</si>
  <si>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</si>
  <si>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</si>
  <si>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</si>
  <si>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Реальная заработная плата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</si>
  <si>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</si>
  <si>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</si>
  <si>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</si>
  <si>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млн руб.</t>
  </si>
  <si>
    <t>млн рублей</t>
  </si>
  <si>
    <t>млрд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</si>
  <si>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</si>
  <si>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</si>
  <si>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</si>
  <si>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Примечание:</t>
  </si>
  <si>
    <t>Численность населения старше трудоспособного возраста (на 1 января года)</t>
  </si>
  <si>
    <t>Единица измерения</t>
  </si>
  <si>
    <t>в ценах соответствующих лет; млн руб.</t>
  </si>
  <si>
    <t>тыс. кв. м общей площади</t>
  </si>
  <si>
    <t>(+,-)</t>
  </si>
  <si>
    <t xml:space="preserve">Мониторинг основных показателей прогноза социально-экономического развития  Беловского муниципального района </t>
  </si>
  <si>
    <t>отчет</t>
  </si>
  <si>
    <t>план</t>
  </si>
  <si>
    <t>факт</t>
  </si>
  <si>
    <t>Отклонения факта от плана</t>
  </si>
  <si>
    <t>Причины отклонения значений показателей</t>
  </si>
  <si>
    <t>Численность населения трудоспособного возраста (на 1 января года)</t>
  </si>
  <si>
    <t>1.5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</si>
  <si>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</si>
  <si>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</si>
  <si>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</si>
  <si>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</si>
  <si>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</si>
  <si>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</si>
  <si>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</si>
  <si>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</si>
  <si>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</si>
  <si>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</si>
  <si>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</si>
  <si>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</si>
  <si>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</si>
  <si>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</si>
  <si>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</si>
  <si>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</si>
  <si>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</si>
  <si>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3.5</t>
  </si>
  <si>
    <t>3.6</t>
  </si>
  <si>
    <t>7.1</t>
  </si>
  <si>
    <t>7.2</t>
  </si>
  <si>
    <t>7.3</t>
  </si>
  <si>
    <t>7.4</t>
  </si>
  <si>
    <t>Инвестиции в основной капитал по источникам 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</si>
  <si>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7.5</t>
  </si>
  <si>
    <t>7.6</t>
  </si>
  <si>
    <t>7.7</t>
  </si>
  <si>
    <t>7.8</t>
  </si>
  <si>
    <t>7.9</t>
  </si>
  <si>
    <t>7.10</t>
  </si>
  <si>
    <t>7.11</t>
  </si>
  <si>
    <t>7.12</t>
  </si>
  <si>
    <t>Доходы консолидированного бюджета субъекта Российской Федерации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</si>
  <si>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</si>
  <si>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</si>
  <si>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</si>
  <si>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</si>
  <si>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</si>
  <si>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</si>
  <si>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</si>
  <si>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</si>
  <si>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</si>
  <si>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</si>
  <si>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</si>
  <si>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</si>
  <si>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</si>
  <si>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</si>
  <si>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</si>
  <si>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</si>
  <si>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</si>
  <si>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</si>
  <si>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</si>
  <si>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</si>
  <si>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</si>
  <si>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</si>
  <si>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</si>
  <si>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</si>
  <si>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</si>
  <si>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</si>
  <si>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</si>
  <si>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</si>
  <si>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</si>
  <si>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-</t>
  </si>
  <si>
    <t>Численность населения снизилась за счет миграционной и естественной убыли</t>
  </si>
  <si>
    <t>Начальник отдела</t>
  </si>
  <si>
    <t>экономического анализа и ПРТ  Логинова Е.Ю.</t>
  </si>
  <si>
    <t>Обеспечение электрической энергией, газом и паром; кондиционирование воздуха (раздел D)</t>
  </si>
  <si>
    <t xml:space="preserve"> Используются фактические статистические данные, которые разрабатываются субъектами официального статистического учета.</t>
  </si>
  <si>
    <t>на среднесрочный период за  2020 год</t>
  </si>
  <si>
    <t>Предоставление услуг в области добычи полезных ископаемых (09)</t>
  </si>
  <si>
    <t>Расходы консолидированного бюджета субъекта Российской Федерации всего, в том числе по направлениям:</t>
  </si>
  <si>
    <t>Общий коэффициент смертности  возрос за счет  увеличения смертности (умерло в 2019 г. - 408 чел., в 2020 г. - 451 чел.)</t>
  </si>
  <si>
    <t>Общий коэффициент рождаемости  возрос  за счет увеличения рождаемости (родилось в 2019 г. - 256 чел., в 2020 г. - 282 чел.)</t>
  </si>
  <si>
    <t>Показатель увеличился за счет превышения численности умерших над численностью родившихся на 169 чел. (в 2019 г. - на 152 чел.)</t>
  </si>
  <si>
    <t>Снижение объема отгрузки произошло за счет сокращения объемов добычи угля</t>
  </si>
  <si>
    <t>Увеличение объема сельскохозяйственной продукции произошло за счет роста производства продукции растениеводства и животноводства</t>
  </si>
  <si>
    <t>Увеличение производства продукции растениеводства произошло за счет повышения урожайности зерновых культур, картофеля</t>
  </si>
  <si>
    <t>Не велось строительство в запланированных объемах</t>
  </si>
  <si>
    <t>Среднемесячная заработная плата за 2020 год получена рассчетным путем, статистические данные отсутствуют</t>
  </si>
  <si>
    <t>В 2020 году прибыло в район 696 чел., выбыло -  1 090 чел. Миграционная убыль составила -394 чел., что меньше на 88 чел., чем в 2019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</si>
</sst>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"/>
    <numFmt numFmtId="176" formatCode="#,##0.0000"/>
    <numFmt numFmtId="177" formatCode="0.0"/>
    <numFmt numFmtId="178" formatCode="0.0000"/>
    <numFmt numFmtId="179" formatCode="0.000"/>
    <numFmt numFmtId="180" formatCode="0.000000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b/>
      <sz val="10.5"/>
      <name val="Arial Cyr"/>
      <family val="0"/>
    </font>
    <font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.5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3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3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view="pageBreakPreview" zoomScale="150" zoomScaleNormal="200" zoomScaleSheetLayoutView="150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8" sqref="I18"/>
    </sheetView>
  </sheetViews>
  <sheetFormatPr defaultColWidth="9.00390625" defaultRowHeight="12.75"/>
  <cols>
    <col min="1" max="1" width="5.625" style="6" customWidth="1"/>
    <col min="2" max="2" width="38.875" style="7" customWidth="1"/>
    <col min="3" max="3" width="15.875" style="7" customWidth="1"/>
    <col min="4" max="4" width="10.625" style="48" customWidth="1"/>
    <col min="5" max="5" width="10.25390625" style="7" customWidth="1"/>
    <col min="6" max="6" width="10.625" style="48" customWidth="1"/>
    <col min="7" max="7" width="8.25390625" style="7" customWidth="1"/>
    <col min="8" max="8" width="9.875" style="7" customWidth="1"/>
    <col min="9" max="9" width="30.625" style="7" customWidth="1"/>
    <col min="10" max="16384" width="9.125" style="7" customWidth="1"/>
  </cols>
  <sheetData>
    <row r="1" spans="1:9" ht="12.75">
      <c r="A1" s="47"/>
      <c r="B1" s="48"/>
      <c r="C1" s="48"/>
      <c r="E1" s="48"/>
      <c r="G1" s="48"/>
      <c r="H1" s="48"/>
      <c r="I1" s="48"/>
    </row>
    <row r="2" spans="1:9" s="8" customFormat="1" ht="15.75" customHeight="1">
      <c r="A2" s="73" t="s">
        <v>140</v>
      </c>
      <c r="B2" s="73"/>
      <c r="C2" s="73"/>
      <c r="D2" s="73"/>
      <c r="E2" s="73"/>
      <c r="F2" s="73"/>
      <c r="G2" s="73"/>
      <c r="H2" s="73"/>
      <c r="I2" s="73"/>
    </row>
    <row r="3" spans="1:9" s="8" customFormat="1" ht="15.75" customHeight="1">
      <c r="A3" s="73" t="s">
        <v>216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47"/>
      <c r="B4" s="49"/>
      <c r="C4" s="49"/>
      <c r="D4" s="42"/>
      <c r="E4" s="42"/>
      <c r="F4" s="42"/>
      <c r="G4" s="48"/>
      <c r="H4" s="50"/>
      <c r="I4" s="5"/>
    </row>
    <row r="5" spans="1:9" s="36" customFormat="1" ht="35.25" customHeight="1">
      <c r="A5" s="75"/>
      <c r="B5" s="78" t="s">
        <v>0</v>
      </c>
      <c r="C5" s="77" t="s">
        <v>136</v>
      </c>
      <c r="D5" s="43" t="s">
        <v>141</v>
      </c>
      <c r="E5" s="35" t="s">
        <v>142</v>
      </c>
      <c r="F5" s="43" t="s">
        <v>143</v>
      </c>
      <c r="G5" s="79" t="s">
        <v>144</v>
      </c>
      <c r="H5" s="80"/>
      <c r="I5" s="77" t="s">
        <v>145</v>
      </c>
    </row>
    <row r="6" spans="1:9" s="36" customFormat="1" ht="32.25" customHeight="1">
      <c r="A6" s="76"/>
      <c r="B6" s="78"/>
      <c r="C6" s="77"/>
      <c r="D6" s="44">
        <v>2019</v>
      </c>
      <c r="E6" s="37">
        <v>2020</v>
      </c>
      <c r="F6" s="44">
        <v>2020</v>
      </c>
      <c r="G6" s="38" t="s">
        <v>139</v>
      </c>
      <c r="H6" s="38" t="s">
        <v>81</v>
      </c>
      <c r="I6" s="77"/>
    </row>
    <row r="7" spans="1:9" ht="12.75">
      <c r="A7" s="3"/>
      <c r="B7" s="9" t="s">
        <v>1</v>
      </c>
      <c r="C7" s="9"/>
      <c r="D7" s="3"/>
      <c r="E7" s="3"/>
      <c r="F7" s="3"/>
      <c r="G7" s="3"/>
      <c r="H7" s="3"/>
      <c r="I7" s="10"/>
    </row>
    <row r="8" spans="1:9" ht="41.25" customHeight="1">
      <c r="A8" s="1" t="s">
        <v>2</v>
      </c>
      <c r="B8" s="11" t="s">
        <v>3</v>
      </c>
      <c r="C8" s="1" t="s">
        <v>24</v>
      </c>
      <c r="D8" s="45">
        <v>26.272</v>
      </c>
      <c r="E8" s="1">
        <v>25.844</v>
      </c>
      <c r="F8" s="45">
        <v>25.67</v>
      </c>
      <c r="G8" s="1">
        <f>F8-E8</f>
        <v>-0.1739999999999995</v>
      </c>
      <c r="H8" s="12">
        <f>F8/E8*100</f>
        <v>99.32672960841975</v>
      </c>
      <c r="I8" s="60" t="s">
        <v>211</v>
      </c>
    </row>
    <row r="9" spans="1:9" ht="12.75">
      <c r="A9" s="1" t="s">
        <v>4</v>
      </c>
      <c r="B9" s="11" t="s">
        <v>5</v>
      </c>
      <c r="C9" s="1" t="s">
        <v>24</v>
      </c>
      <c r="D9" s="45">
        <v>26.589</v>
      </c>
      <c r="E9" s="1">
        <v>25.955</v>
      </c>
      <c r="F9" s="45">
        <v>25.955</v>
      </c>
      <c r="G9" s="1">
        <f aca="true" t="shared" si="0" ref="G9:G15">F9-E9</f>
        <v>0</v>
      </c>
      <c r="H9" s="12">
        <f aca="true" t="shared" si="1" ref="H9:H15">F9/E9*100</f>
        <v>100</v>
      </c>
      <c r="I9" s="13"/>
    </row>
    <row r="10" spans="1:9" ht="25.5">
      <c r="A10" s="1" t="s">
        <v>6</v>
      </c>
      <c r="B10" s="11" t="s">
        <v>146</v>
      </c>
      <c r="C10" s="1" t="s">
        <v>24</v>
      </c>
      <c r="D10" s="45">
        <v>14.381</v>
      </c>
      <c r="E10" s="1">
        <v>13.631</v>
      </c>
      <c r="F10" s="45">
        <v>14.355</v>
      </c>
      <c r="G10" s="1">
        <f t="shared" si="0"/>
        <v>0.7240000000000002</v>
      </c>
      <c r="H10" s="12">
        <f t="shared" si="1"/>
        <v>105.3114224928472</v>
      </c>
      <c r="I10" s="60"/>
    </row>
    <row r="11" spans="1:9" ht="30.75" customHeight="1">
      <c r="A11" s="1" t="s">
        <v>7</v>
      </c>
      <c r="B11" s="11" t="s">
        <v>135</v>
      </c>
      <c r="C11" s="1" t="s">
        <v>24</v>
      </c>
      <c r="D11" s="45">
        <v>5.615</v>
      </c>
      <c r="E11" s="1">
        <v>6.678</v>
      </c>
      <c r="F11" s="45">
        <v>5.306</v>
      </c>
      <c r="G11" s="1">
        <f t="shared" si="0"/>
        <v>-1.3719999999999999</v>
      </c>
      <c r="H11" s="12">
        <f t="shared" si="1"/>
        <v>79.45492662473794</v>
      </c>
      <c r="I11" s="60"/>
    </row>
    <row r="12" spans="1:9" ht="69" customHeight="1">
      <c r="A12" s="1" t="s">
        <v>147</v>
      </c>
      <c r="B12" s="11" t="s">
        <v>9</v>
      </c>
      <c r="C12" s="34" t="s">
        <v>25</v>
      </c>
      <c r="D12" s="45">
        <v>9.7</v>
      </c>
      <c r="E12" s="1">
        <v>9.9</v>
      </c>
      <c r="F12" s="45">
        <v>11</v>
      </c>
      <c r="G12" s="1">
        <f t="shared" si="0"/>
        <v>1.0999999999999996</v>
      </c>
      <c r="H12" s="12">
        <f t="shared" si="1"/>
        <v>111.11111111111111</v>
      </c>
      <c r="I12" s="41" t="s">
        <v>220</v>
      </c>
    </row>
    <row r="13" spans="1:9" ht="54.75" customHeight="1">
      <c r="A13" s="1" t="s">
        <v>8</v>
      </c>
      <c r="B13" s="11" t="s">
        <v>11</v>
      </c>
      <c r="C13" s="2" t="s">
        <v>26</v>
      </c>
      <c r="D13" s="45">
        <v>15.5</v>
      </c>
      <c r="E13" s="1">
        <v>15.8</v>
      </c>
      <c r="F13" s="45">
        <v>17.6</v>
      </c>
      <c r="G13" s="1">
        <f t="shared" si="0"/>
        <v>1.8000000000000007</v>
      </c>
      <c r="H13" s="12">
        <f t="shared" si="1"/>
        <v>111.39240506329114</v>
      </c>
      <c r="I13" s="41" t="s">
        <v>219</v>
      </c>
    </row>
    <row r="14" spans="1:9" ht="55.5" customHeight="1">
      <c r="A14" s="1" t="s">
        <v>148</v>
      </c>
      <c r="B14" s="11" t="s">
        <v>12</v>
      </c>
      <c r="C14" s="2" t="s">
        <v>27</v>
      </c>
      <c r="D14" s="45">
        <v>-5.8</v>
      </c>
      <c r="E14" s="1">
        <v>-5.88</v>
      </c>
      <c r="F14" s="45">
        <v>-6.6</v>
      </c>
      <c r="G14" s="1">
        <f t="shared" si="0"/>
        <v>-0.7199999999999998</v>
      </c>
      <c r="H14" s="12">
        <f t="shared" si="1"/>
        <v>112.24489795918366</v>
      </c>
      <c r="I14" s="41" t="s">
        <v>221</v>
      </c>
    </row>
    <row r="15" spans="1:9" ht="65.25" customHeight="1">
      <c r="A15" s="1" t="s">
        <v>10</v>
      </c>
      <c r="B15" s="11" t="s">
        <v>13</v>
      </c>
      <c r="C15" s="1" t="s">
        <v>24</v>
      </c>
      <c r="D15" s="45">
        <v>-0.482</v>
      </c>
      <c r="E15" s="1">
        <v>-0.375</v>
      </c>
      <c r="F15" s="45">
        <v>-0.394</v>
      </c>
      <c r="G15" s="1">
        <f t="shared" si="0"/>
        <v>-0.019000000000000017</v>
      </c>
      <c r="H15" s="12">
        <f t="shared" si="1"/>
        <v>105.06666666666666</v>
      </c>
      <c r="I15" s="81" t="s">
        <v>227</v>
      </c>
    </row>
    <row r="16" spans="1:9" ht="12.75">
      <c r="A16" s="3"/>
      <c r="B16" s="14" t="s">
        <v>14</v>
      </c>
      <c r="C16" s="3"/>
      <c r="D16" s="3"/>
      <c r="E16" s="3"/>
      <c r="F16" s="3"/>
      <c r="G16" s="3"/>
      <c r="H16" s="3"/>
      <c r="I16" s="10"/>
    </row>
    <row r="17" spans="1:9" ht="38.25">
      <c r="A17" s="40" t="s">
        <v>149</v>
      </c>
      <c r="B17" s="11" t="s">
        <v>16</v>
      </c>
      <c r="C17" s="1" t="s">
        <v>128</v>
      </c>
      <c r="D17" s="46">
        <v>66115.002</v>
      </c>
      <c r="E17" s="15">
        <v>50491.2</v>
      </c>
      <c r="F17" s="46">
        <v>44701.648</v>
      </c>
      <c r="G17" s="1">
        <f aca="true" t="shared" si="2" ref="G17:G33">F17-E17</f>
        <v>-5789.551999999996</v>
      </c>
      <c r="H17" s="12">
        <f aca="true" t="shared" si="3" ref="H17:H33">F17/E17*100</f>
        <v>88.53354247868937</v>
      </c>
      <c r="I17" s="71" t="s">
        <v>222</v>
      </c>
    </row>
    <row r="18" spans="1:9" ht="33" customHeight="1">
      <c r="A18" s="40" t="s">
        <v>150</v>
      </c>
      <c r="B18" s="11" t="s">
        <v>18</v>
      </c>
      <c r="C18" s="33" t="s">
        <v>28</v>
      </c>
      <c r="D18" s="45">
        <v>86.8</v>
      </c>
      <c r="E18" s="1">
        <v>89.6</v>
      </c>
      <c r="F18" s="45">
        <v>76.3</v>
      </c>
      <c r="G18" s="1">
        <f t="shared" si="2"/>
        <v>-13.299999999999997</v>
      </c>
      <c r="H18" s="12">
        <f t="shared" si="3"/>
        <v>85.15625</v>
      </c>
      <c r="I18" s="13"/>
    </row>
    <row r="19" spans="1:9" ht="25.5">
      <c r="A19" s="1"/>
      <c r="B19" s="17" t="s">
        <v>19</v>
      </c>
      <c r="C19" s="39"/>
      <c r="D19" s="45"/>
      <c r="E19" s="1"/>
      <c r="F19" s="45"/>
      <c r="G19" s="1"/>
      <c r="H19" s="12"/>
      <c r="I19" s="13"/>
    </row>
    <row r="20" spans="1:9" ht="27" customHeight="1">
      <c r="A20" s="40" t="s">
        <v>151</v>
      </c>
      <c r="B20" s="17" t="s">
        <v>36</v>
      </c>
      <c r="C20" s="33" t="s">
        <v>28</v>
      </c>
      <c r="D20" s="45">
        <v>86.7</v>
      </c>
      <c r="E20" s="1">
        <v>89.5</v>
      </c>
      <c r="F20" s="45">
        <v>76.2</v>
      </c>
      <c r="G20" s="1">
        <f t="shared" si="2"/>
        <v>-13.299999999999997</v>
      </c>
      <c r="H20" s="12">
        <f t="shared" si="3"/>
        <v>85.13966480446928</v>
      </c>
      <c r="I20" s="13"/>
    </row>
    <row r="21" spans="1:9" ht="26.25" customHeight="1">
      <c r="A21" s="40" t="s">
        <v>152</v>
      </c>
      <c r="B21" s="11" t="s">
        <v>22</v>
      </c>
      <c r="C21" s="33" t="s">
        <v>28</v>
      </c>
      <c r="D21" s="45">
        <v>86.7</v>
      </c>
      <c r="E21" s="1">
        <v>89.5</v>
      </c>
      <c r="F21" s="45">
        <v>76.2</v>
      </c>
      <c r="G21" s="1">
        <f t="shared" si="2"/>
        <v>-13.299999999999997</v>
      </c>
      <c r="H21" s="12">
        <f t="shared" si="3"/>
        <v>85.13966480446928</v>
      </c>
      <c r="I21" s="13"/>
    </row>
    <row r="22" spans="1:9" ht="28.5" customHeight="1">
      <c r="A22" s="40" t="s">
        <v>153</v>
      </c>
      <c r="B22" s="11" t="s">
        <v>23</v>
      </c>
      <c r="C22" s="33" t="s">
        <v>28</v>
      </c>
      <c r="D22" s="45">
        <v>89.6</v>
      </c>
      <c r="E22" s="1">
        <v>97.1</v>
      </c>
      <c r="F22" s="45">
        <v>86.9</v>
      </c>
      <c r="G22" s="1">
        <f>F22-E22</f>
        <v>-10.199999999999989</v>
      </c>
      <c r="H22" s="12">
        <f>F22/E22*100</f>
        <v>89.4953656024717</v>
      </c>
      <c r="I22" s="13"/>
    </row>
    <row r="23" spans="1:9" ht="30" customHeight="1">
      <c r="A23" s="40" t="s">
        <v>154</v>
      </c>
      <c r="B23" s="11" t="s">
        <v>217</v>
      </c>
      <c r="C23" s="33" t="s">
        <v>28</v>
      </c>
      <c r="D23" s="45">
        <v>100</v>
      </c>
      <c r="E23" s="1">
        <v>98</v>
      </c>
      <c r="F23" s="45">
        <v>76.2</v>
      </c>
      <c r="G23" s="1">
        <f t="shared" si="2"/>
        <v>-21.799999999999997</v>
      </c>
      <c r="H23" s="12">
        <f t="shared" si="3"/>
        <v>77.75510204081633</v>
      </c>
      <c r="I23" s="13"/>
    </row>
    <row r="24" spans="1:9" ht="30.75" customHeight="1">
      <c r="A24" s="40" t="s">
        <v>155</v>
      </c>
      <c r="B24" s="17" t="s">
        <v>37</v>
      </c>
      <c r="C24" s="33" t="s">
        <v>28</v>
      </c>
      <c r="D24" s="45">
        <v>87.3</v>
      </c>
      <c r="E24" s="1">
        <v>97</v>
      </c>
      <c r="F24" s="45">
        <v>77.9</v>
      </c>
      <c r="G24" s="1">
        <f t="shared" si="2"/>
        <v>-19.099999999999994</v>
      </c>
      <c r="H24" s="12">
        <f t="shared" si="3"/>
        <v>80.30927835051547</v>
      </c>
      <c r="I24" s="13"/>
    </row>
    <row r="25" spans="1:9" ht="30" customHeight="1">
      <c r="A25" s="40" t="s">
        <v>156</v>
      </c>
      <c r="B25" s="11" t="s">
        <v>29</v>
      </c>
      <c r="C25" s="33" t="s">
        <v>28</v>
      </c>
      <c r="D25" s="45">
        <v>64.3</v>
      </c>
      <c r="E25" s="1">
        <v>98.7</v>
      </c>
      <c r="F25" s="45">
        <v>101.4</v>
      </c>
      <c r="G25" s="1">
        <f t="shared" si="2"/>
        <v>2.700000000000003</v>
      </c>
      <c r="H25" s="12">
        <f t="shared" si="3"/>
        <v>102.7355623100304</v>
      </c>
      <c r="I25" s="13"/>
    </row>
    <row r="26" spans="1:9" ht="26.25" customHeight="1">
      <c r="A26" s="40" t="s">
        <v>157</v>
      </c>
      <c r="B26" s="11" t="s">
        <v>30</v>
      </c>
      <c r="C26" s="33" t="s">
        <v>28</v>
      </c>
      <c r="D26" s="45">
        <v>103</v>
      </c>
      <c r="E26" s="1">
        <v>101.5</v>
      </c>
      <c r="F26" s="45">
        <v>97.1</v>
      </c>
      <c r="G26" s="1">
        <f t="shared" si="2"/>
        <v>-4.400000000000006</v>
      </c>
      <c r="H26" s="12">
        <f t="shared" si="3"/>
        <v>95.66502463054186</v>
      </c>
      <c r="I26" s="13"/>
    </row>
    <row r="27" spans="1:9" ht="29.25" customHeight="1">
      <c r="A27" s="40" t="s">
        <v>158</v>
      </c>
      <c r="B27" s="11" t="s">
        <v>31</v>
      </c>
      <c r="C27" s="33" t="s">
        <v>28</v>
      </c>
      <c r="D27" s="45">
        <v>102.9</v>
      </c>
      <c r="E27" s="1">
        <v>101.3</v>
      </c>
      <c r="F27" s="45" t="s">
        <v>210</v>
      </c>
      <c r="G27" s="1" t="e">
        <f t="shared" si="2"/>
        <v>#VALUE!</v>
      </c>
      <c r="H27" s="12" t="e">
        <f t="shared" si="3"/>
        <v>#VALUE!</v>
      </c>
      <c r="I27" s="13"/>
    </row>
    <row r="28" spans="1:9" ht="53.25" customHeight="1">
      <c r="A28" s="40" t="s">
        <v>159</v>
      </c>
      <c r="B28" s="11" t="s">
        <v>32</v>
      </c>
      <c r="C28" s="33" t="s">
        <v>28</v>
      </c>
      <c r="D28" s="45">
        <v>75</v>
      </c>
      <c r="E28" s="1">
        <v>96.4</v>
      </c>
      <c r="F28" s="45">
        <v>96.6</v>
      </c>
      <c r="G28" s="1">
        <f t="shared" si="2"/>
        <v>0.19999999999998863</v>
      </c>
      <c r="H28" s="12">
        <f t="shared" si="3"/>
        <v>100.20746887966806</v>
      </c>
      <c r="I28" s="13"/>
    </row>
    <row r="29" spans="1:9" ht="31.5" customHeight="1">
      <c r="A29" s="40" t="s">
        <v>160</v>
      </c>
      <c r="B29" s="11" t="s">
        <v>33</v>
      </c>
      <c r="C29" s="33" t="s">
        <v>28</v>
      </c>
      <c r="D29" s="45">
        <v>75.4</v>
      </c>
      <c r="E29" s="1">
        <v>96.8</v>
      </c>
      <c r="F29" s="45">
        <v>98.2</v>
      </c>
      <c r="G29" s="1">
        <f t="shared" si="2"/>
        <v>1.4000000000000057</v>
      </c>
      <c r="H29" s="12">
        <f t="shared" si="3"/>
        <v>101.44628099173553</v>
      </c>
      <c r="I29" s="13"/>
    </row>
    <row r="30" spans="1:9" ht="29.25" customHeight="1">
      <c r="A30" s="40" t="s">
        <v>161</v>
      </c>
      <c r="B30" s="11" t="s">
        <v>34</v>
      </c>
      <c r="C30" s="33" t="s">
        <v>28</v>
      </c>
      <c r="D30" s="45">
        <v>148.2</v>
      </c>
      <c r="E30" s="1" t="s">
        <v>210</v>
      </c>
      <c r="F30" s="45" t="s">
        <v>210</v>
      </c>
      <c r="G30" s="1" t="e">
        <f>F30-E30</f>
        <v>#VALUE!</v>
      </c>
      <c r="H30" s="12" t="e">
        <f>F30/E30*100</f>
        <v>#VALUE!</v>
      </c>
      <c r="I30" s="13"/>
    </row>
    <row r="31" spans="1:9" ht="26.25" customHeight="1">
      <c r="A31" s="40" t="s">
        <v>162</v>
      </c>
      <c r="B31" s="11" t="s">
        <v>35</v>
      </c>
      <c r="C31" s="33" t="s">
        <v>28</v>
      </c>
      <c r="D31" s="45">
        <v>70.1</v>
      </c>
      <c r="E31" s="1">
        <v>96.1</v>
      </c>
      <c r="F31" s="45">
        <v>54.4</v>
      </c>
      <c r="G31" s="1">
        <f t="shared" si="2"/>
        <v>-41.699999999999996</v>
      </c>
      <c r="H31" s="12">
        <f t="shared" si="3"/>
        <v>56.60770031217483</v>
      </c>
      <c r="I31" s="13"/>
    </row>
    <row r="32" spans="1:9" ht="35.25" customHeight="1">
      <c r="A32" s="40" t="s">
        <v>163</v>
      </c>
      <c r="B32" s="17" t="s">
        <v>214</v>
      </c>
      <c r="C32" s="33" t="s">
        <v>28</v>
      </c>
      <c r="D32" s="45">
        <v>98.2</v>
      </c>
      <c r="E32" s="1">
        <v>96.1</v>
      </c>
      <c r="F32" s="45">
        <v>89.9</v>
      </c>
      <c r="G32" s="1">
        <f t="shared" si="2"/>
        <v>-6.199999999999989</v>
      </c>
      <c r="H32" s="12">
        <f t="shared" si="3"/>
        <v>93.5483870967742</v>
      </c>
      <c r="I32" s="13"/>
    </row>
    <row r="33" spans="1:9" ht="48.75" customHeight="1">
      <c r="A33" s="40" t="s">
        <v>164</v>
      </c>
      <c r="B33" s="17" t="s">
        <v>38</v>
      </c>
      <c r="C33" s="33" t="s">
        <v>28</v>
      </c>
      <c r="D33" s="45">
        <v>85.4</v>
      </c>
      <c r="E33" s="1">
        <v>96.3</v>
      </c>
      <c r="F33" s="45">
        <v>97.7</v>
      </c>
      <c r="G33" s="1">
        <f t="shared" si="2"/>
        <v>1.4000000000000057</v>
      </c>
      <c r="H33" s="12">
        <f t="shared" si="3"/>
        <v>101.45379023883699</v>
      </c>
      <c r="I33" s="13"/>
    </row>
    <row r="34" spans="1:9" ht="12.75">
      <c r="A34" s="3"/>
      <c r="B34" s="14" t="s">
        <v>39</v>
      </c>
      <c r="C34" s="4"/>
      <c r="D34" s="3"/>
      <c r="E34" s="3"/>
      <c r="F34" s="3"/>
      <c r="G34" s="74"/>
      <c r="H34" s="74"/>
      <c r="I34" s="10"/>
    </row>
    <row r="35" spans="1:9" ht="63.75">
      <c r="A35" s="40" t="s">
        <v>15</v>
      </c>
      <c r="B35" s="11" t="s">
        <v>41</v>
      </c>
      <c r="C35" s="1" t="s">
        <v>128</v>
      </c>
      <c r="D35" s="51">
        <v>3536</v>
      </c>
      <c r="E35" s="18">
        <v>3715</v>
      </c>
      <c r="F35" s="51">
        <v>3820</v>
      </c>
      <c r="G35" s="1">
        <f aca="true" t="shared" si="4" ref="G35:G40">F35-E35</f>
        <v>105</v>
      </c>
      <c r="H35" s="12">
        <f aca="true" t="shared" si="5" ref="H35:H40">F35/E35*100</f>
        <v>102.82637954239569</v>
      </c>
      <c r="I35" s="64" t="s">
        <v>223</v>
      </c>
    </row>
    <row r="36" spans="1:9" ht="33.75" customHeight="1">
      <c r="A36" s="40" t="s">
        <v>17</v>
      </c>
      <c r="B36" s="11" t="s">
        <v>43</v>
      </c>
      <c r="C36" s="33" t="s">
        <v>28</v>
      </c>
      <c r="D36" s="52">
        <v>96.3</v>
      </c>
      <c r="E36" s="12">
        <v>100.6</v>
      </c>
      <c r="F36" s="52">
        <v>110.6</v>
      </c>
      <c r="G36" s="1">
        <f t="shared" si="4"/>
        <v>10</v>
      </c>
      <c r="H36" s="12">
        <f t="shared" si="5"/>
        <v>109.9403578528827</v>
      </c>
      <c r="I36" s="19"/>
    </row>
    <row r="37" spans="1:9" ht="63.75">
      <c r="A37" s="40" t="s">
        <v>20</v>
      </c>
      <c r="B37" s="11" t="s">
        <v>45</v>
      </c>
      <c r="C37" s="1" t="s">
        <v>128</v>
      </c>
      <c r="D37" s="51">
        <v>863</v>
      </c>
      <c r="E37" s="18">
        <v>926</v>
      </c>
      <c r="F37" s="51">
        <v>1122</v>
      </c>
      <c r="G37" s="1">
        <f t="shared" si="4"/>
        <v>196</v>
      </c>
      <c r="H37" s="12">
        <f t="shared" si="5"/>
        <v>121.16630669546436</v>
      </c>
      <c r="I37" s="64" t="s">
        <v>224</v>
      </c>
    </row>
    <row r="38" spans="1:9" ht="31.5" customHeight="1">
      <c r="A38" s="40" t="s">
        <v>21</v>
      </c>
      <c r="B38" s="11" t="s">
        <v>47</v>
      </c>
      <c r="C38" s="33" t="s">
        <v>28</v>
      </c>
      <c r="D38" s="52">
        <v>96.2</v>
      </c>
      <c r="E38" s="12">
        <v>101.9</v>
      </c>
      <c r="F38" s="52">
        <v>115</v>
      </c>
      <c r="G38" s="1">
        <f t="shared" si="4"/>
        <v>13.099999999999994</v>
      </c>
      <c r="H38" s="12">
        <f t="shared" si="5"/>
        <v>112.85574092247302</v>
      </c>
      <c r="I38" s="72"/>
    </row>
    <row r="39" spans="1:9" ht="12.75">
      <c r="A39" s="40" t="s">
        <v>165</v>
      </c>
      <c r="B39" s="11" t="s">
        <v>48</v>
      </c>
      <c r="C39" s="1" t="s">
        <v>128</v>
      </c>
      <c r="D39" s="51">
        <v>2673</v>
      </c>
      <c r="E39" s="18">
        <v>2788</v>
      </c>
      <c r="F39" s="51">
        <v>2697</v>
      </c>
      <c r="G39" s="1">
        <f t="shared" si="4"/>
        <v>-91</v>
      </c>
      <c r="H39" s="12">
        <f t="shared" si="5"/>
        <v>96.73601147776183</v>
      </c>
      <c r="I39" s="64"/>
    </row>
    <row r="40" spans="1:9" ht="33" customHeight="1">
      <c r="A40" s="40" t="s">
        <v>166</v>
      </c>
      <c r="B40" s="11" t="s">
        <v>49</v>
      </c>
      <c r="C40" s="33" t="s">
        <v>28</v>
      </c>
      <c r="D40" s="52">
        <v>96.3</v>
      </c>
      <c r="E40" s="12">
        <v>100.1</v>
      </c>
      <c r="F40" s="52">
        <v>109</v>
      </c>
      <c r="G40" s="1">
        <f t="shared" si="4"/>
        <v>8.900000000000006</v>
      </c>
      <c r="H40" s="12">
        <f t="shared" si="5"/>
        <v>108.89110889110889</v>
      </c>
      <c r="I40" s="72"/>
    </row>
    <row r="41" spans="1:9" ht="12.75">
      <c r="A41" s="3"/>
      <c r="B41" s="14" t="s">
        <v>50</v>
      </c>
      <c r="C41" s="3"/>
      <c r="D41" s="3"/>
      <c r="E41" s="3"/>
      <c r="F41" s="3"/>
      <c r="G41" s="74"/>
      <c r="H41" s="74"/>
      <c r="I41" s="10"/>
    </row>
    <row r="42" spans="1:9" ht="33.75">
      <c r="A42" s="40" t="s">
        <v>40</v>
      </c>
      <c r="B42" s="11" t="s">
        <v>52</v>
      </c>
      <c r="C42" s="33" t="s">
        <v>137</v>
      </c>
      <c r="D42" s="51">
        <v>8019</v>
      </c>
      <c r="E42" s="18">
        <v>9768</v>
      </c>
      <c r="F42" s="51">
        <v>1751</v>
      </c>
      <c r="G42" s="1">
        <f>F42-E42</f>
        <v>-8017</v>
      </c>
      <c r="H42" s="12">
        <f>F42/E42*100</f>
        <v>17.925880425880425</v>
      </c>
      <c r="I42" s="64" t="s">
        <v>225</v>
      </c>
    </row>
    <row r="43" spans="1:9" ht="45">
      <c r="A43" s="40" t="s">
        <v>42</v>
      </c>
      <c r="B43" s="11" t="s">
        <v>54</v>
      </c>
      <c r="C43" s="33" t="s">
        <v>28</v>
      </c>
      <c r="D43" s="52">
        <v>162.6</v>
      </c>
      <c r="E43" s="12">
        <v>116.6</v>
      </c>
      <c r="F43" s="52">
        <v>23.6</v>
      </c>
      <c r="G43" s="1">
        <f>F43-E43</f>
        <v>-93</v>
      </c>
      <c r="H43" s="12">
        <f>F43/E43*100</f>
        <v>20.2401372212693</v>
      </c>
      <c r="I43" s="19"/>
    </row>
    <row r="44" spans="1:9" ht="25.5">
      <c r="A44" s="40" t="s">
        <v>44</v>
      </c>
      <c r="B44" s="11" t="s">
        <v>56</v>
      </c>
      <c r="C44" s="2" t="s">
        <v>57</v>
      </c>
      <c r="D44" s="52">
        <v>116.9</v>
      </c>
      <c r="E44" s="12">
        <v>104.5</v>
      </c>
      <c r="F44" s="52">
        <v>102.8</v>
      </c>
      <c r="G44" s="1">
        <f>F44-E44</f>
        <v>-1.7000000000000028</v>
      </c>
      <c r="H44" s="12">
        <f>F44/E44*100</f>
        <v>98.37320574162679</v>
      </c>
      <c r="I44" s="19"/>
    </row>
    <row r="45" spans="1:9" ht="25.5">
      <c r="A45" s="40" t="s">
        <v>46</v>
      </c>
      <c r="B45" s="11" t="s">
        <v>59</v>
      </c>
      <c r="C45" s="2" t="s">
        <v>138</v>
      </c>
      <c r="D45" s="45">
        <v>5.486</v>
      </c>
      <c r="E45" s="1">
        <v>11</v>
      </c>
      <c r="F45" s="45">
        <v>5.815</v>
      </c>
      <c r="G45" s="1">
        <f>F45-E45</f>
        <v>-5.185</v>
      </c>
      <c r="H45" s="12">
        <f>F45/E45*100</f>
        <v>52.86363636363637</v>
      </c>
      <c r="I45" s="13"/>
    </row>
    <row r="46" spans="1:9" ht="12.75">
      <c r="A46" s="3"/>
      <c r="B46" s="14" t="s">
        <v>60</v>
      </c>
      <c r="C46" s="3"/>
      <c r="D46" s="3"/>
      <c r="E46" s="3"/>
      <c r="F46" s="3"/>
      <c r="G46" s="74"/>
      <c r="H46" s="74"/>
      <c r="I46" s="10"/>
    </row>
    <row r="47" spans="1:9" ht="12.75">
      <c r="A47" s="40" t="s">
        <v>51</v>
      </c>
      <c r="B47" s="11" t="s">
        <v>64</v>
      </c>
      <c r="C47" s="1" t="s">
        <v>129</v>
      </c>
      <c r="D47" s="45">
        <v>990</v>
      </c>
      <c r="E47" s="1">
        <v>1028.7</v>
      </c>
      <c r="F47" s="45">
        <v>954</v>
      </c>
      <c r="G47" s="1">
        <f aca="true" t="shared" si="6" ref="G47:G91">F47-E47</f>
        <v>-74.70000000000005</v>
      </c>
      <c r="H47" s="12">
        <f aca="true" t="shared" si="7" ref="H47:H91">F47/E47*100</f>
        <v>92.73840769903762</v>
      </c>
      <c r="I47" s="16"/>
    </row>
    <row r="48" spans="1:9" ht="31.5" customHeight="1">
      <c r="A48" s="40" t="s">
        <v>53</v>
      </c>
      <c r="B48" s="11" t="s">
        <v>65</v>
      </c>
      <c r="C48" s="33" t="s">
        <v>28</v>
      </c>
      <c r="D48" s="45">
        <v>111</v>
      </c>
      <c r="E48" s="1">
        <v>99.6</v>
      </c>
      <c r="F48" s="45">
        <v>93.7</v>
      </c>
      <c r="G48" s="1">
        <f t="shared" si="6"/>
        <v>-5.8999999999999915</v>
      </c>
      <c r="H48" s="12">
        <f t="shared" si="7"/>
        <v>94.07630522088354</v>
      </c>
      <c r="I48" s="13"/>
    </row>
    <row r="49" spans="1:9" ht="12.75">
      <c r="A49" s="40" t="s">
        <v>55</v>
      </c>
      <c r="B49" s="11" t="s">
        <v>66</v>
      </c>
      <c r="C49" s="2" t="s">
        <v>129</v>
      </c>
      <c r="D49" s="45">
        <v>239.3</v>
      </c>
      <c r="E49" s="1">
        <v>248.9</v>
      </c>
      <c r="F49" s="45">
        <v>229.7</v>
      </c>
      <c r="G49" s="1">
        <f t="shared" si="6"/>
        <v>-19.200000000000017</v>
      </c>
      <c r="H49" s="12">
        <f t="shared" si="7"/>
        <v>92.28605865809561</v>
      </c>
      <c r="I49" s="13"/>
    </row>
    <row r="50" spans="1:9" ht="32.25" customHeight="1">
      <c r="A50" s="40" t="s">
        <v>58</v>
      </c>
      <c r="B50" s="11" t="s">
        <v>67</v>
      </c>
      <c r="C50" s="33" t="s">
        <v>28</v>
      </c>
      <c r="D50" s="45">
        <v>101.1</v>
      </c>
      <c r="E50" s="1">
        <v>98.6</v>
      </c>
      <c r="F50" s="45">
        <v>90.8</v>
      </c>
      <c r="G50" s="1">
        <f t="shared" si="6"/>
        <v>-7.799999999999997</v>
      </c>
      <c r="H50" s="12">
        <f t="shared" si="7"/>
        <v>92.08924949290062</v>
      </c>
      <c r="I50" s="13"/>
    </row>
    <row r="51" spans="1:9" ht="25.5">
      <c r="A51" s="3"/>
      <c r="B51" s="14" t="s">
        <v>68</v>
      </c>
      <c r="C51" s="3"/>
      <c r="D51" s="3"/>
      <c r="E51" s="3"/>
      <c r="F51" s="3"/>
      <c r="G51" s="74"/>
      <c r="H51" s="74"/>
      <c r="I51" s="10"/>
    </row>
    <row r="52" spans="1:9" ht="25.5">
      <c r="A52" s="40" t="s">
        <v>61</v>
      </c>
      <c r="B52" s="11" t="s">
        <v>69</v>
      </c>
      <c r="C52" s="1" t="s">
        <v>70</v>
      </c>
      <c r="D52" s="45">
        <v>90</v>
      </c>
      <c r="E52" s="1">
        <v>81</v>
      </c>
      <c r="F52" s="45">
        <v>81</v>
      </c>
      <c r="G52" s="1">
        <f t="shared" si="6"/>
        <v>0</v>
      </c>
      <c r="H52" s="12">
        <f t="shared" si="7"/>
        <v>100</v>
      </c>
      <c r="I52" s="13"/>
    </row>
    <row r="53" spans="1:9" ht="63.75">
      <c r="A53" s="40" t="s">
        <v>62</v>
      </c>
      <c r="B53" s="11" t="s">
        <v>71</v>
      </c>
      <c r="C53" s="1" t="s">
        <v>24</v>
      </c>
      <c r="D53" s="53">
        <v>1.12</v>
      </c>
      <c r="E53" s="20">
        <v>1.1</v>
      </c>
      <c r="F53" s="53">
        <v>1.4</v>
      </c>
      <c r="G53" s="1">
        <f t="shared" si="6"/>
        <v>0.2999999999999998</v>
      </c>
      <c r="H53" s="12">
        <f t="shared" si="7"/>
        <v>127.27272727272725</v>
      </c>
      <c r="I53" s="21"/>
    </row>
    <row r="54" spans="1:9" ht="25.5">
      <c r="A54" s="40" t="s">
        <v>63</v>
      </c>
      <c r="B54" s="11" t="s">
        <v>72</v>
      </c>
      <c r="C54" s="1" t="s">
        <v>130</v>
      </c>
      <c r="D54" s="53">
        <v>3.185</v>
      </c>
      <c r="E54" s="20">
        <v>3.221</v>
      </c>
      <c r="F54" s="53">
        <v>3.221</v>
      </c>
      <c r="G54" s="1">
        <f t="shared" si="6"/>
        <v>0</v>
      </c>
      <c r="H54" s="12">
        <f t="shared" si="7"/>
        <v>100</v>
      </c>
      <c r="I54" s="21"/>
    </row>
    <row r="55" spans="1:9" ht="12.75">
      <c r="A55" s="3"/>
      <c r="B55" s="14" t="s">
        <v>73</v>
      </c>
      <c r="C55" s="3"/>
      <c r="D55" s="3"/>
      <c r="E55" s="3"/>
      <c r="F55" s="3"/>
      <c r="G55" s="74"/>
      <c r="H55" s="74"/>
      <c r="I55" s="10"/>
    </row>
    <row r="56" spans="1:9" ht="12.75">
      <c r="A56" s="40" t="s">
        <v>167</v>
      </c>
      <c r="B56" s="11" t="s">
        <v>75</v>
      </c>
      <c r="C56" s="1" t="s">
        <v>129</v>
      </c>
      <c r="D56" s="54">
        <v>14203.5</v>
      </c>
      <c r="E56" s="22">
        <v>14835.68</v>
      </c>
      <c r="F56" s="54">
        <v>6314.13</v>
      </c>
      <c r="G56" s="1">
        <f t="shared" si="6"/>
        <v>-8521.55</v>
      </c>
      <c r="H56" s="12">
        <f t="shared" si="7"/>
        <v>42.56043538280686</v>
      </c>
      <c r="I56" s="23"/>
    </row>
    <row r="57" spans="1:9" ht="35.25" customHeight="1">
      <c r="A57" s="40" t="s">
        <v>168</v>
      </c>
      <c r="B57" s="11" t="s">
        <v>77</v>
      </c>
      <c r="C57" s="33" t="s">
        <v>28</v>
      </c>
      <c r="D57" s="55">
        <v>109.5</v>
      </c>
      <c r="E57" s="24">
        <v>100</v>
      </c>
      <c r="F57" s="55">
        <v>44.4</v>
      </c>
      <c r="G57" s="1">
        <f t="shared" si="6"/>
        <v>-55.6</v>
      </c>
      <c r="H57" s="12">
        <f t="shared" si="7"/>
        <v>44.4</v>
      </c>
      <c r="I57" s="25"/>
    </row>
    <row r="58" spans="1:9" ht="25.5">
      <c r="A58" s="40" t="s">
        <v>169</v>
      </c>
      <c r="B58" s="11" t="s">
        <v>79</v>
      </c>
      <c r="C58" s="1" t="s">
        <v>57</v>
      </c>
      <c r="D58" s="55">
        <v>110.1</v>
      </c>
      <c r="E58" s="24">
        <v>104.5</v>
      </c>
      <c r="F58" s="55">
        <v>108.4</v>
      </c>
      <c r="G58" s="1">
        <f t="shared" si="6"/>
        <v>3.9000000000000057</v>
      </c>
      <c r="H58" s="12">
        <f t="shared" si="7"/>
        <v>103.73205741626793</v>
      </c>
      <c r="I58" s="25"/>
    </row>
    <row r="59" spans="1:9" s="69" customFormat="1" ht="66" customHeight="1">
      <c r="A59" s="65"/>
      <c r="B59" s="70" t="s">
        <v>171</v>
      </c>
      <c r="C59" s="65"/>
      <c r="D59" s="66"/>
      <c r="E59" s="65"/>
      <c r="F59" s="66"/>
      <c r="G59" s="65"/>
      <c r="H59" s="67"/>
      <c r="I59" s="68"/>
    </row>
    <row r="60" spans="1:9" ht="12.75">
      <c r="A60" s="40" t="s">
        <v>170</v>
      </c>
      <c r="B60" s="11" t="s">
        <v>83</v>
      </c>
      <c r="C60" s="1" t="s">
        <v>129</v>
      </c>
      <c r="D60" s="54">
        <v>7637.2</v>
      </c>
      <c r="E60" s="22">
        <v>8121.09</v>
      </c>
      <c r="F60" s="54">
        <v>4324.1</v>
      </c>
      <c r="G60" s="1">
        <f t="shared" si="6"/>
        <v>-3796.99</v>
      </c>
      <c r="H60" s="12">
        <f t="shared" si="7"/>
        <v>53.24531559187252</v>
      </c>
      <c r="I60" s="23"/>
    </row>
    <row r="61" spans="1:9" ht="12.75">
      <c r="A61" s="40" t="s">
        <v>172</v>
      </c>
      <c r="B61" s="11" t="s">
        <v>85</v>
      </c>
      <c r="C61" s="1" t="s">
        <v>129</v>
      </c>
      <c r="D61" s="54">
        <v>3232.9</v>
      </c>
      <c r="E61" s="22">
        <v>3261.66</v>
      </c>
      <c r="F61" s="54">
        <v>446.1</v>
      </c>
      <c r="G61" s="1">
        <f t="shared" si="6"/>
        <v>-2815.56</v>
      </c>
      <c r="H61" s="12">
        <f t="shared" si="7"/>
        <v>13.67708467467486</v>
      </c>
      <c r="I61" s="23"/>
    </row>
    <row r="62" spans="1:9" ht="12.75">
      <c r="A62" s="40" t="s">
        <v>173</v>
      </c>
      <c r="B62" s="26" t="s">
        <v>87</v>
      </c>
      <c r="C62" s="1" t="s">
        <v>129</v>
      </c>
      <c r="D62" s="54">
        <v>1558</v>
      </c>
      <c r="E62" s="22">
        <v>1567.9</v>
      </c>
      <c r="F62" s="54" t="s">
        <v>210</v>
      </c>
      <c r="G62" s="1" t="e">
        <f t="shared" si="6"/>
        <v>#VALUE!</v>
      </c>
      <c r="H62" s="12" t="e">
        <f t="shared" si="7"/>
        <v>#VALUE!</v>
      </c>
      <c r="I62" s="23"/>
    </row>
    <row r="63" spans="1:9" ht="12.75">
      <c r="A63" s="40" t="s">
        <v>174</v>
      </c>
      <c r="B63" s="26" t="s">
        <v>88</v>
      </c>
      <c r="C63" s="1" t="s">
        <v>129</v>
      </c>
      <c r="D63" s="54">
        <v>1594.7</v>
      </c>
      <c r="E63" s="22">
        <v>1604.8</v>
      </c>
      <c r="F63" s="54">
        <v>389.8</v>
      </c>
      <c r="G63" s="1">
        <f t="shared" si="6"/>
        <v>-1215</v>
      </c>
      <c r="H63" s="12">
        <f t="shared" si="7"/>
        <v>24.289631106679963</v>
      </c>
      <c r="I63" s="23"/>
    </row>
    <row r="64" spans="1:9" ht="12.75">
      <c r="A64" s="40" t="s">
        <v>175</v>
      </c>
      <c r="B64" s="26" t="s">
        <v>89</v>
      </c>
      <c r="C64" s="1" t="s">
        <v>129</v>
      </c>
      <c r="D64" s="54">
        <v>34</v>
      </c>
      <c r="E64" s="22">
        <v>48.13</v>
      </c>
      <c r="F64" s="54">
        <v>30.7</v>
      </c>
      <c r="G64" s="1">
        <f t="shared" si="6"/>
        <v>-17.430000000000003</v>
      </c>
      <c r="H64" s="12">
        <f t="shared" si="7"/>
        <v>63.78558071888635</v>
      </c>
      <c r="I64" s="23"/>
    </row>
    <row r="65" spans="1:9" ht="12.75">
      <c r="A65" s="40" t="s">
        <v>176</v>
      </c>
      <c r="B65" s="26" t="s">
        <v>90</v>
      </c>
      <c r="C65" s="1" t="s">
        <v>129</v>
      </c>
      <c r="D65" s="54">
        <v>3.9</v>
      </c>
      <c r="E65" s="22">
        <v>3.99</v>
      </c>
      <c r="F65" s="54">
        <v>0.4</v>
      </c>
      <c r="G65" s="1">
        <f t="shared" si="6"/>
        <v>-3.5900000000000003</v>
      </c>
      <c r="H65" s="12">
        <f t="shared" si="7"/>
        <v>10.025062656641603</v>
      </c>
      <c r="I65" s="23"/>
    </row>
    <row r="66" spans="1:9" ht="12.75">
      <c r="A66" s="40" t="s">
        <v>177</v>
      </c>
      <c r="B66" s="26" t="s">
        <v>91</v>
      </c>
      <c r="C66" s="1" t="s">
        <v>129</v>
      </c>
      <c r="D66" s="54">
        <v>14.4</v>
      </c>
      <c r="E66" s="22">
        <v>28.14</v>
      </c>
      <c r="F66" s="54">
        <v>7.8</v>
      </c>
      <c r="G66" s="1">
        <f t="shared" si="6"/>
        <v>-20.34</v>
      </c>
      <c r="H66" s="12">
        <f t="shared" si="7"/>
        <v>27.718550106609808</v>
      </c>
      <c r="I66" s="23"/>
    </row>
    <row r="67" spans="1:9" ht="12.75">
      <c r="A67" s="40" t="s">
        <v>178</v>
      </c>
      <c r="B67" s="26" t="s">
        <v>92</v>
      </c>
      <c r="C67" s="1" t="s">
        <v>129</v>
      </c>
      <c r="D67" s="54">
        <v>15.7</v>
      </c>
      <c r="E67" s="22">
        <v>16</v>
      </c>
      <c r="F67" s="54">
        <v>22.5</v>
      </c>
      <c r="G67" s="1">
        <f t="shared" si="6"/>
        <v>6.5</v>
      </c>
      <c r="H67" s="12">
        <f t="shared" si="7"/>
        <v>140.625</v>
      </c>
      <c r="I67" s="23"/>
    </row>
    <row r="68" spans="1:9" ht="12.75">
      <c r="A68" s="40" t="s">
        <v>179</v>
      </c>
      <c r="B68" s="26" t="s">
        <v>93</v>
      </c>
      <c r="C68" s="1" t="s">
        <v>129</v>
      </c>
      <c r="D68" s="54">
        <v>46.3</v>
      </c>
      <c r="E68" s="22">
        <v>40.83</v>
      </c>
      <c r="F68" s="54">
        <v>25.6</v>
      </c>
      <c r="G68" s="1">
        <f t="shared" si="6"/>
        <v>-15.229999999999997</v>
      </c>
      <c r="H68" s="12">
        <f t="shared" si="7"/>
        <v>62.69899583639481</v>
      </c>
      <c r="I68" s="23"/>
    </row>
    <row r="69" spans="1:9" ht="25.5">
      <c r="A69" s="3"/>
      <c r="B69" s="14" t="s">
        <v>94</v>
      </c>
      <c r="C69" s="3"/>
      <c r="D69" s="3"/>
      <c r="E69" s="3"/>
      <c r="F69" s="3"/>
      <c r="G69" s="74"/>
      <c r="H69" s="74"/>
      <c r="I69" s="10"/>
    </row>
    <row r="70" spans="1:9" ht="25.5">
      <c r="A70" s="40" t="s">
        <v>181</v>
      </c>
      <c r="B70" s="17" t="s">
        <v>180</v>
      </c>
      <c r="C70" s="1" t="s">
        <v>128</v>
      </c>
      <c r="D70" s="46">
        <v>1443.072</v>
      </c>
      <c r="E70" s="27">
        <v>1421.867</v>
      </c>
      <c r="F70" s="46">
        <v>1402.83</v>
      </c>
      <c r="G70" s="1">
        <f t="shared" si="6"/>
        <v>-19.037000000000035</v>
      </c>
      <c r="H70" s="12">
        <f t="shared" si="7"/>
        <v>98.6611265329317</v>
      </c>
      <c r="I70" s="28"/>
    </row>
    <row r="71" spans="1:9" ht="12.75">
      <c r="A71" s="40" t="s">
        <v>182</v>
      </c>
      <c r="B71" s="17" t="s">
        <v>95</v>
      </c>
      <c r="C71" s="1" t="s">
        <v>128</v>
      </c>
      <c r="D71" s="46">
        <v>687.524</v>
      </c>
      <c r="E71" s="27">
        <v>724.292</v>
      </c>
      <c r="F71" s="46">
        <v>759.39</v>
      </c>
      <c r="G71" s="1">
        <f t="shared" si="6"/>
        <v>35.097999999999956</v>
      </c>
      <c r="H71" s="12">
        <f t="shared" si="7"/>
        <v>104.84583565744201</v>
      </c>
      <c r="I71" s="13"/>
    </row>
    <row r="72" spans="1:9" ht="38.25">
      <c r="A72" s="40" t="s">
        <v>183</v>
      </c>
      <c r="B72" s="17" t="s">
        <v>96</v>
      </c>
      <c r="C72" s="1" t="s">
        <v>128</v>
      </c>
      <c r="D72" s="46">
        <v>350.91</v>
      </c>
      <c r="E72" s="27">
        <v>393.049</v>
      </c>
      <c r="F72" s="46">
        <v>378.05</v>
      </c>
      <c r="G72" s="1">
        <f t="shared" si="6"/>
        <v>-14.998999999999967</v>
      </c>
      <c r="H72" s="12">
        <f t="shared" si="7"/>
        <v>96.1839363539915</v>
      </c>
      <c r="I72" s="13"/>
    </row>
    <row r="73" spans="1:9" ht="12.75">
      <c r="A73" s="40" t="s">
        <v>184</v>
      </c>
      <c r="B73" s="26" t="s">
        <v>97</v>
      </c>
      <c r="C73" s="1" t="s">
        <v>128</v>
      </c>
      <c r="D73" s="46">
        <v>214.802</v>
      </c>
      <c r="E73" s="27">
        <v>229.332</v>
      </c>
      <c r="F73" s="46">
        <v>201.01</v>
      </c>
      <c r="G73" s="1">
        <f t="shared" si="6"/>
        <v>-28.322000000000003</v>
      </c>
      <c r="H73" s="12">
        <f t="shared" si="7"/>
        <v>87.6502188966215</v>
      </c>
      <c r="I73" s="13"/>
    </row>
    <row r="74" spans="1:9" ht="12.75">
      <c r="A74" s="40" t="s">
        <v>185</v>
      </c>
      <c r="B74" s="26" t="s">
        <v>98</v>
      </c>
      <c r="C74" s="1" t="s">
        <v>128</v>
      </c>
      <c r="D74" s="46">
        <v>14.82</v>
      </c>
      <c r="E74" s="27">
        <v>16.001</v>
      </c>
      <c r="F74" s="46">
        <v>14.29</v>
      </c>
      <c r="G74" s="1">
        <f t="shared" si="6"/>
        <v>-1.711000000000002</v>
      </c>
      <c r="H74" s="12">
        <f t="shared" si="7"/>
        <v>89.30691831760514</v>
      </c>
      <c r="I74" s="13"/>
    </row>
    <row r="75" spans="1:9" ht="25.5">
      <c r="A75" s="40" t="s">
        <v>186</v>
      </c>
      <c r="B75" s="26" t="s">
        <v>99</v>
      </c>
      <c r="C75" s="1" t="s">
        <v>128</v>
      </c>
      <c r="D75" s="46">
        <v>3.879</v>
      </c>
      <c r="E75" s="27">
        <v>4.1</v>
      </c>
      <c r="F75" s="46">
        <v>4.19</v>
      </c>
      <c r="G75" s="1">
        <f t="shared" si="6"/>
        <v>0.09000000000000075</v>
      </c>
      <c r="H75" s="12">
        <f t="shared" si="7"/>
        <v>102.19512195121953</v>
      </c>
      <c r="I75" s="29"/>
    </row>
    <row r="76" spans="1:9" ht="12.75">
      <c r="A76" s="40" t="s">
        <v>187</v>
      </c>
      <c r="B76" s="26" t="s">
        <v>100</v>
      </c>
      <c r="C76" s="1" t="s">
        <v>128</v>
      </c>
      <c r="D76" s="46">
        <v>2.037</v>
      </c>
      <c r="E76" s="27">
        <v>1.76</v>
      </c>
      <c r="F76" s="46">
        <v>2.39</v>
      </c>
      <c r="G76" s="1">
        <f t="shared" si="6"/>
        <v>0.6300000000000001</v>
      </c>
      <c r="H76" s="12">
        <f t="shared" si="7"/>
        <v>135.79545454545453</v>
      </c>
      <c r="I76" s="13"/>
    </row>
    <row r="77" spans="1:9" ht="12.75">
      <c r="A77" s="40" t="s">
        <v>188</v>
      </c>
      <c r="B77" s="26" t="s">
        <v>101</v>
      </c>
      <c r="C77" s="1" t="s">
        <v>128</v>
      </c>
      <c r="D77" s="46">
        <v>1.146</v>
      </c>
      <c r="E77" s="27">
        <v>1.142</v>
      </c>
      <c r="F77" s="46">
        <v>1.24</v>
      </c>
      <c r="G77" s="1">
        <f t="shared" si="6"/>
        <v>0.09800000000000009</v>
      </c>
      <c r="H77" s="12">
        <f t="shared" si="7"/>
        <v>108.58143607705779</v>
      </c>
      <c r="I77" s="13"/>
    </row>
    <row r="78" spans="1:9" ht="12.75">
      <c r="A78" s="40" t="s">
        <v>189</v>
      </c>
      <c r="B78" s="26" t="s">
        <v>102</v>
      </c>
      <c r="C78" s="1" t="s">
        <v>128</v>
      </c>
      <c r="D78" s="46">
        <v>100.578</v>
      </c>
      <c r="E78" s="27">
        <v>129.185</v>
      </c>
      <c r="F78" s="46">
        <v>143.49</v>
      </c>
      <c r="G78" s="1">
        <f t="shared" si="6"/>
        <v>14.305000000000007</v>
      </c>
      <c r="H78" s="12">
        <f t="shared" si="7"/>
        <v>111.07326702016489</v>
      </c>
      <c r="I78" s="13"/>
    </row>
    <row r="79" spans="1:9" ht="12.75">
      <c r="A79" s="40" t="s">
        <v>190</v>
      </c>
      <c r="B79" s="17" t="s">
        <v>103</v>
      </c>
      <c r="C79" s="1" t="s">
        <v>128</v>
      </c>
      <c r="D79" s="46">
        <v>336.614</v>
      </c>
      <c r="E79" s="27">
        <v>331.243</v>
      </c>
      <c r="F79" s="46">
        <v>381.34</v>
      </c>
      <c r="G79" s="1">
        <f t="shared" si="6"/>
        <v>50.09699999999998</v>
      </c>
      <c r="H79" s="12">
        <f t="shared" si="7"/>
        <v>115.12394224179832</v>
      </c>
      <c r="I79" s="13"/>
    </row>
    <row r="80" spans="1:9" ht="25.5">
      <c r="A80" s="40" t="s">
        <v>191</v>
      </c>
      <c r="B80" s="17" t="s">
        <v>104</v>
      </c>
      <c r="C80" s="1" t="s">
        <v>128</v>
      </c>
      <c r="D80" s="46">
        <v>755.548</v>
      </c>
      <c r="E80" s="27">
        <v>697.575</v>
      </c>
      <c r="F80" s="46">
        <v>643.45</v>
      </c>
      <c r="G80" s="1">
        <f t="shared" si="6"/>
        <v>-54.125</v>
      </c>
      <c r="H80" s="12">
        <f t="shared" si="7"/>
        <v>92.2409776726517</v>
      </c>
      <c r="I80" s="13"/>
    </row>
    <row r="81" spans="1:9" ht="12.75">
      <c r="A81" s="40" t="s">
        <v>192</v>
      </c>
      <c r="B81" s="26" t="s">
        <v>105</v>
      </c>
      <c r="C81" s="1" t="s">
        <v>128</v>
      </c>
      <c r="D81" s="46">
        <v>49.519</v>
      </c>
      <c r="E81" s="27">
        <v>83.337</v>
      </c>
      <c r="F81" s="46">
        <v>67.6</v>
      </c>
      <c r="G81" s="1">
        <f t="shared" si="6"/>
        <v>-15.737000000000009</v>
      </c>
      <c r="H81" s="12">
        <f t="shared" si="7"/>
        <v>81.1164308770414</v>
      </c>
      <c r="I81" s="13"/>
    </row>
    <row r="82" spans="1:9" ht="12.75">
      <c r="A82" s="40" t="s">
        <v>193</v>
      </c>
      <c r="B82" s="26" t="s">
        <v>106</v>
      </c>
      <c r="C82" s="1" t="s">
        <v>128</v>
      </c>
      <c r="D82" s="46">
        <v>610.341</v>
      </c>
      <c r="E82" s="27">
        <v>579.712</v>
      </c>
      <c r="F82" s="46">
        <v>542.77</v>
      </c>
      <c r="G82" s="1">
        <f t="shared" si="6"/>
        <v>-36.94200000000001</v>
      </c>
      <c r="H82" s="12">
        <f t="shared" si="7"/>
        <v>93.62752539191874</v>
      </c>
      <c r="I82" s="13"/>
    </row>
    <row r="83" spans="1:9" ht="25.5">
      <c r="A83" s="40" t="s">
        <v>194</v>
      </c>
      <c r="B83" s="26" t="s">
        <v>107</v>
      </c>
      <c r="C83" s="1" t="s">
        <v>128</v>
      </c>
      <c r="D83" s="46">
        <v>84.114</v>
      </c>
      <c r="E83" s="27">
        <v>20</v>
      </c>
      <c r="F83" s="46">
        <v>20</v>
      </c>
      <c r="G83" s="1">
        <f t="shared" si="6"/>
        <v>0</v>
      </c>
      <c r="H83" s="12">
        <f t="shared" si="7"/>
        <v>100</v>
      </c>
      <c r="I83" s="13"/>
    </row>
    <row r="84" spans="1:9" ht="25.5">
      <c r="A84" s="40" t="s">
        <v>195</v>
      </c>
      <c r="B84" s="26" t="s">
        <v>108</v>
      </c>
      <c r="C84" s="1" t="s">
        <v>128</v>
      </c>
      <c r="D84" s="46">
        <v>6.407</v>
      </c>
      <c r="E84" s="27" t="s">
        <v>210</v>
      </c>
      <c r="F84" s="46" t="s">
        <v>210</v>
      </c>
      <c r="G84" s="1" t="e">
        <f t="shared" si="6"/>
        <v>#VALUE!</v>
      </c>
      <c r="H84" s="12" t="e">
        <f t="shared" si="7"/>
        <v>#VALUE!</v>
      </c>
      <c r="I84" s="13"/>
    </row>
    <row r="85" spans="1:9" ht="38.25">
      <c r="A85" s="40" t="s">
        <v>196</v>
      </c>
      <c r="B85" s="17" t="s">
        <v>218</v>
      </c>
      <c r="C85" s="1" t="s">
        <v>128</v>
      </c>
      <c r="D85" s="46">
        <v>1479.166</v>
      </c>
      <c r="E85" s="27">
        <v>1466.389</v>
      </c>
      <c r="F85" s="46">
        <v>1450.86</v>
      </c>
      <c r="G85" s="1">
        <f t="shared" si="6"/>
        <v>-15.528999999999996</v>
      </c>
      <c r="H85" s="12">
        <f t="shared" si="7"/>
        <v>98.9410040582683</v>
      </c>
      <c r="I85" s="13"/>
    </row>
    <row r="86" spans="1:9" ht="12.75">
      <c r="A86" s="40" t="s">
        <v>197</v>
      </c>
      <c r="B86" s="26" t="s">
        <v>109</v>
      </c>
      <c r="C86" s="1" t="s">
        <v>128</v>
      </c>
      <c r="D86" s="46">
        <v>109.088</v>
      </c>
      <c r="E86" s="27">
        <v>114.437</v>
      </c>
      <c r="F86" s="46">
        <v>163.69</v>
      </c>
      <c r="G86" s="1">
        <f t="shared" si="6"/>
        <v>49.253</v>
      </c>
      <c r="H86" s="12">
        <f t="shared" si="7"/>
        <v>143.0394015921424</v>
      </c>
      <c r="I86" s="13"/>
    </row>
    <row r="87" spans="1:9" ht="12.75">
      <c r="A87" s="40" t="s">
        <v>198</v>
      </c>
      <c r="B87" s="26" t="s">
        <v>110</v>
      </c>
      <c r="C87" s="1" t="s">
        <v>128</v>
      </c>
      <c r="D87" s="46">
        <v>1.578</v>
      </c>
      <c r="E87" s="27">
        <v>1.706</v>
      </c>
      <c r="F87" s="46">
        <v>1.71</v>
      </c>
      <c r="G87" s="1">
        <f t="shared" si="6"/>
        <v>0.0040000000000000036</v>
      </c>
      <c r="H87" s="12">
        <f t="shared" si="7"/>
        <v>100.23446658851114</v>
      </c>
      <c r="I87" s="13"/>
    </row>
    <row r="88" spans="1:9" ht="25.5">
      <c r="A88" s="40" t="s">
        <v>199</v>
      </c>
      <c r="B88" s="26" t="s">
        <v>133</v>
      </c>
      <c r="C88" s="1" t="s">
        <v>128</v>
      </c>
      <c r="D88" s="46">
        <v>8.377</v>
      </c>
      <c r="E88" s="27">
        <v>9.109</v>
      </c>
      <c r="F88" s="46">
        <v>8.26</v>
      </c>
      <c r="G88" s="1">
        <f t="shared" si="6"/>
        <v>-0.8490000000000002</v>
      </c>
      <c r="H88" s="12">
        <f t="shared" si="7"/>
        <v>90.67954770007685</v>
      </c>
      <c r="I88" s="29"/>
    </row>
    <row r="89" spans="1:9" ht="12.75">
      <c r="A89" s="40" t="s">
        <v>200</v>
      </c>
      <c r="B89" s="26" t="s">
        <v>111</v>
      </c>
      <c r="C89" s="1" t="s">
        <v>128</v>
      </c>
      <c r="D89" s="46">
        <v>73.743</v>
      </c>
      <c r="E89" s="27">
        <v>69.105</v>
      </c>
      <c r="F89" s="46">
        <v>66.78</v>
      </c>
      <c r="G89" s="1">
        <f t="shared" si="6"/>
        <v>-2.325000000000003</v>
      </c>
      <c r="H89" s="12">
        <f t="shared" si="7"/>
        <v>96.63555459084002</v>
      </c>
      <c r="I89" s="13"/>
    </row>
    <row r="90" spans="1:9" ht="12.75">
      <c r="A90" s="40" t="s">
        <v>201</v>
      </c>
      <c r="B90" s="26" t="s">
        <v>112</v>
      </c>
      <c r="C90" s="1" t="s">
        <v>128</v>
      </c>
      <c r="D90" s="46">
        <v>198.367</v>
      </c>
      <c r="E90" s="27">
        <v>163.589</v>
      </c>
      <c r="F90" s="46">
        <v>155.17</v>
      </c>
      <c r="G90" s="1">
        <f t="shared" si="6"/>
        <v>-8.419000000000011</v>
      </c>
      <c r="H90" s="12">
        <f t="shared" si="7"/>
        <v>94.85356594881074</v>
      </c>
      <c r="I90" s="13"/>
    </row>
    <row r="91" spans="1:9" ht="12.75">
      <c r="A91" s="40" t="s">
        <v>202</v>
      </c>
      <c r="B91" s="26" t="s">
        <v>113</v>
      </c>
      <c r="C91" s="1" t="s">
        <v>128</v>
      </c>
      <c r="D91" s="46">
        <v>644.363</v>
      </c>
      <c r="E91" s="27">
        <v>699.757</v>
      </c>
      <c r="F91" s="46">
        <v>681.08</v>
      </c>
      <c r="G91" s="1">
        <f t="shared" si="6"/>
        <v>-18.676999999999907</v>
      </c>
      <c r="H91" s="12">
        <f t="shared" si="7"/>
        <v>97.33093059447782</v>
      </c>
      <c r="I91" s="13"/>
    </row>
    <row r="92" spans="1:9" ht="12.75">
      <c r="A92" s="40" t="s">
        <v>203</v>
      </c>
      <c r="B92" s="26" t="s">
        <v>114</v>
      </c>
      <c r="C92" s="1" t="s">
        <v>128</v>
      </c>
      <c r="D92" s="46">
        <v>151.991</v>
      </c>
      <c r="E92" s="27">
        <v>156.624</v>
      </c>
      <c r="F92" s="46">
        <v>159.64</v>
      </c>
      <c r="G92" s="1">
        <f aca="true" t="shared" si="8" ref="G92:G106">F92-E92</f>
        <v>3.015999999999991</v>
      </c>
      <c r="H92" s="12">
        <f aca="true" t="shared" si="9" ref="H92:H106">F92/E92*100</f>
        <v>101.92563081009295</v>
      </c>
      <c r="I92" s="13"/>
    </row>
    <row r="93" spans="1:9" ht="12.75">
      <c r="A93" s="40" t="s">
        <v>204</v>
      </c>
      <c r="B93" s="26" t="s">
        <v>115</v>
      </c>
      <c r="C93" s="1" t="s">
        <v>128</v>
      </c>
      <c r="D93" s="46">
        <v>0.35</v>
      </c>
      <c r="E93" s="27" t="s">
        <v>210</v>
      </c>
      <c r="F93" s="46" t="s">
        <v>210</v>
      </c>
      <c r="G93" s="1" t="e">
        <f t="shared" si="8"/>
        <v>#VALUE!</v>
      </c>
      <c r="H93" s="12" t="e">
        <f t="shared" si="9"/>
        <v>#VALUE!</v>
      </c>
      <c r="I93" s="13"/>
    </row>
    <row r="94" spans="1:9" ht="12.75">
      <c r="A94" s="40" t="s">
        <v>205</v>
      </c>
      <c r="B94" s="26" t="s">
        <v>116</v>
      </c>
      <c r="C94" s="1" t="s">
        <v>128</v>
      </c>
      <c r="D94" s="46">
        <v>283.455</v>
      </c>
      <c r="E94" s="27">
        <v>226.525</v>
      </c>
      <c r="F94" s="46">
        <v>191.56</v>
      </c>
      <c r="G94" s="1">
        <f t="shared" si="8"/>
        <v>-34.965</v>
      </c>
      <c r="H94" s="12">
        <f t="shared" si="9"/>
        <v>84.56461759187728</v>
      </c>
      <c r="I94" s="13"/>
    </row>
    <row r="95" spans="1:9" ht="12.75">
      <c r="A95" s="40" t="s">
        <v>206</v>
      </c>
      <c r="B95" s="26" t="s">
        <v>117</v>
      </c>
      <c r="C95" s="1" t="s">
        <v>128</v>
      </c>
      <c r="D95" s="46">
        <v>5.355</v>
      </c>
      <c r="E95" s="27">
        <v>22.568</v>
      </c>
      <c r="F95" s="46">
        <v>19.82</v>
      </c>
      <c r="G95" s="1">
        <f t="shared" si="8"/>
        <v>-2.748000000000001</v>
      </c>
      <c r="H95" s="12">
        <f t="shared" si="9"/>
        <v>87.82346685572492</v>
      </c>
      <c r="I95" s="13"/>
    </row>
    <row r="96" spans="1:9" ht="12.75">
      <c r="A96" s="40" t="s">
        <v>207</v>
      </c>
      <c r="B96" s="26" t="s">
        <v>118</v>
      </c>
      <c r="C96" s="1" t="s">
        <v>128</v>
      </c>
      <c r="D96" s="46">
        <v>2.468</v>
      </c>
      <c r="E96" s="27">
        <v>2.922</v>
      </c>
      <c r="F96" s="46">
        <v>2.5</v>
      </c>
      <c r="G96" s="1">
        <f t="shared" si="8"/>
        <v>-0.42200000000000015</v>
      </c>
      <c r="H96" s="12">
        <f t="shared" si="9"/>
        <v>85.55783709787816</v>
      </c>
      <c r="I96" s="13"/>
    </row>
    <row r="97" spans="1:9" ht="25.5">
      <c r="A97" s="40" t="s">
        <v>208</v>
      </c>
      <c r="B97" s="26" t="s">
        <v>119</v>
      </c>
      <c r="C97" s="1" t="s">
        <v>128</v>
      </c>
      <c r="D97" s="46">
        <v>0.031</v>
      </c>
      <c r="E97" s="27">
        <v>0.047</v>
      </c>
      <c r="F97" s="46">
        <v>0.66</v>
      </c>
      <c r="G97" s="1">
        <f t="shared" si="8"/>
        <v>0.613</v>
      </c>
      <c r="H97" s="12">
        <f t="shared" si="9"/>
        <v>1404.2553191489362</v>
      </c>
      <c r="I97" s="13"/>
    </row>
    <row r="98" spans="1:9" ht="38.25">
      <c r="A98" s="40" t="s">
        <v>209</v>
      </c>
      <c r="B98" s="17" t="s">
        <v>131</v>
      </c>
      <c r="C98" s="1" t="s">
        <v>128</v>
      </c>
      <c r="D98" s="46">
        <v>-36.094</v>
      </c>
      <c r="E98" s="27">
        <v>-44.522</v>
      </c>
      <c r="F98" s="46">
        <v>-48.03</v>
      </c>
      <c r="G98" s="1">
        <f t="shared" si="8"/>
        <v>-3.5080000000000027</v>
      </c>
      <c r="H98" s="12">
        <f t="shared" si="9"/>
        <v>107.87925070751538</v>
      </c>
      <c r="I98" s="13"/>
    </row>
    <row r="99" spans="1:9" ht="12.75">
      <c r="A99" s="3"/>
      <c r="B99" s="14" t="s">
        <v>120</v>
      </c>
      <c r="C99" s="3"/>
      <c r="D99" s="3"/>
      <c r="E99" s="3"/>
      <c r="F99" s="3"/>
      <c r="G99" s="74"/>
      <c r="H99" s="74"/>
      <c r="I99" s="10"/>
    </row>
    <row r="100" spans="1:9" ht="51">
      <c r="A100" s="40" t="s">
        <v>74</v>
      </c>
      <c r="B100" s="11" t="s">
        <v>121</v>
      </c>
      <c r="C100" s="1" t="s">
        <v>122</v>
      </c>
      <c r="D100" s="54">
        <v>48604</v>
      </c>
      <c r="E100" s="18">
        <v>48961</v>
      </c>
      <c r="F100" s="54">
        <v>45843</v>
      </c>
      <c r="G100" s="1">
        <f t="shared" si="8"/>
        <v>-3118</v>
      </c>
      <c r="H100" s="12">
        <f t="shared" si="9"/>
        <v>93.63166601989339</v>
      </c>
      <c r="I100" s="64" t="s">
        <v>226</v>
      </c>
    </row>
    <row r="101" spans="1:9" ht="38.25">
      <c r="A101" s="40" t="s">
        <v>76</v>
      </c>
      <c r="B101" s="11" t="s">
        <v>123</v>
      </c>
      <c r="C101" s="1" t="s">
        <v>57</v>
      </c>
      <c r="D101" s="45">
        <v>106.8</v>
      </c>
      <c r="E101" s="1">
        <v>100.7</v>
      </c>
      <c r="F101" s="45">
        <v>94.3</v>
      </c>
      <c r="G101" s="1">
        <f t="shared" si="8"/>
        <v>-6.400000000000006</v>
      </c>
      <c r="H101" s="12">
        <f t="shared" si="9"/>
        <v>93.64448857994041</v>
      </c>
      <c r="I101" s="13"/>
    </row>
    <row r="102" spans="1:9" ht="25.5">
      <c r="A102" s="40" t="s">
        <v>78</v>
      </c>
      <c r="B102" s="11" t="s">
        <v>124</v>
      </c>
      <c r="C102" s="1" t="s">
        <v>57</v>
      </c>
      <c r="D102" s="45">
        <v>103.5</v>
      </c>
      <c r="E102" s="1">
        <v>96.9</v>
      </c>
      <c r="F102" s="45">
        <v>91.3</v>
      </c>
      <c r="G102" s="1">
        <f t="shared" si="8"/>
        <v>-5.6000000000000085</v>
      </c>
      <c r="H102" s="12">
        <f t="shared" si="9"/>
        <v>94.22084623323013</v>
      </c>
      <c r="I102" s="13"/>
    </row>
    <row r="103" spans="1:9" ht="25.5">
      <c r="A103" s="40" t="s">
        <v>80</v>
      </c>
      <c r="B103" s="11" t="s">
        <v>125</v>
      </c>
      <c r="C103" s="1" t="s">
        <v>81</v>
      </c>
      <c r="D103" s="45">
        <v>1</v>
      </c>
      <c r="E103" s="1">
        <v>1.1</v>
      </c>
      <c r="F103" s="45">
        <v>2.9</v>
      </c>
      <c r="G103" s="1">
        <f t="shared" si="8"/>
        <v>1.7999999999999998</v>
      </c>
      <c r="H103" s="12">
        <f t="shared" si="9"/>
        <v>263.6363636363636</v>
      </c>
      <c r="I103" s="13"/>
    </row>
    <row r="104" spans="1:9" ht="51">
      <c r="A104" s="40" t="s">
        <v>82</v>
      </c>
      <c r="B104" s="11" t="s">
        <v>126</v>
      </c>
      <c r="C104" s="1" t="s">
        <v>24</v>
      </c>
      <c r="D104" s="45">
        <v>0.141</v>
      </c>
      <c r="E104" s="1">
        <v>0.16</v>
      </c>
      <c r="F104" s="45">
        <v>0.421</v>
      </c>
      <c r="G104" s="1">
        <f t="shared" si="8"/>
        <v>0.261</v>
      </c>
      <c r="H104" s="12">
        <f t="shared" si="9"/>
        <v>263.12499999999994</v>
      </c>
      <c r="I104" s="13"/>
    </row>
    <row r="105" spans="1:9" ht="25.5">
      <c r="A105" s="40" t="s">
        <v>84</v>
      </c>
      <c r="B105" s="11" t="s">
        <v>127</v>
      </c>
      <c r="C105" s="1" t="s">
        <v>128</v>
      </c>
      <c r="D105" s="56">
        <v>7339.4011</v>
      </c>
      <c r="E105" s="27">
        <v>7338.25</v>
      </c>
      <c r="F105" s="56">
        <v>6622.8528</v>
      </c>
      <c r="G105" s="1">
        <f t="shared" si="8"/>
        <v>-715.3972000000003</v>
      </c>
      <c r="H105" s="12">
        <f t="shared" si="9"/>
        <v>90.25111981739515</v>
      </c>
      <c r="I105" s="28"/>
    </row>
    <row r="106" spans="1:9" ht="25.5">
      <c r="A106" s="40" t="s">
        <v>86</v>
      </c>
      <c r="B106" s="11" t="s">
        <v>132</v>
      </c>
      <c r="C106" s="1" t="s">
        <v>57</v>
      </c>
      <c r="D106" s="45">
        <v>100.64</v>
      </c>
      <c r="E106" s="1">
        <v>99.98</v>
      </c>
      <c r="F106" s="45">
        <v>90.24</v>
      </c>
      <c r="G106" s="1">
        <f t="shared" si="8"/>
        <v>-9.740000000000009</v>
      </c>
      <c r="H106" s="12">
        <f t="shared" si="9"/>
        <v>90.25805161032206</v>
      </c>
      <c r="I106" s="13"/>
    </row>
    <row r="107" spans="1:9" ht="12.75">
      <c r="A107" s="30" t="s">
        <v>134</v>
      </c>
      <c r="B107" s="30"/>
      <c r="C107" s="30"/>
      <c r="D107" s="57"/>
      <c r="E107" s="30"/>
      <c r="F107" s="57"/>
      <c r="G107" s="30"/>
      <c r="H107" s="30"/>
      <c r="I107" s="30"/>
    </row>
    <row r="108" spans="1:9" ht="12.75">
      <c r="A108" s="31" t="s">
        <v>215</v>
      </c>
      <c r="B108" s="31"/>
      <c r="C108" s="31"/>
      <c r="D108" s="58"/>
      <c r="E108" s="31"/>
      <c r="F108" s="58"/>
      <c r="G108" s="31"/>
      <c r="H108" s="31"/>
      <c r="I108" s="31"/>
    </row>
    <row r="109" spans="1:9" ht="12.75">
      <c r="A109" s="31"/>
      <c r="B109" s="31"/>
      <c r="C109" s="31"/>
      <c r="D109" s="58"/>
      <c r="E109" s="31"/>
      <c r="F109" s="58"/>
      <c r="G109" s="31"/>
      <c r="H109" s="31"/>
      <c r="I109" s="31"/>
    </row>
    <row r="110" spans="1:9" ht="12.75">
      <c r="A110" s="61" t="s">
        <v>212</v>
      </c>
      <c r="B110" s="61"/>
      <c r="C110" s="62"/>
      <c r="D110" s="59"/>
      <c r="E110" s="32"/>
      <c r="F110" s="59"/>
      <c r="G110" s="32"/>
      <c r="H110" s="32"/>
      <c r="I110" s="32"/>
    </row>
    <row r="111" spans="1:9" ht="9" customHeight="1">
      <c r="A111" s="61" t="s">
        <v>213</v>
      </c>
      <c r="B111" s="61"/>
      <c r="C111" s="63"/>
      <c r="D111" s="58"/>
      <c r="E111" s="31"/>
      <c r="F111" s="58"/>
      <c r="G111" s="31"/>
      <c r="H111" s="31"/>
      <c r="I111" s="31"/>
    </row>
  </sheetData>
  <sheetProtection/>
  <mergeCells count="14">
    <mergeCell ref="G69:H69"/>
    <mergeCell ref="G99:H99"/>
    <mergeCell ref="G34:H34"/>
    <mergeCell ref="G41:H41"/>
    <mergeCell ref="G46:H46"/>
    <mergeCell ref="G51:H51"/>
    <mergeCell ref="A2:I2"/>
    <mergeCell ref="A3:I3"/>
    <mergeCell ref="G55:H55"/>
    <mergeCell ref="A5:A6"/>
    <mergeCell ref="I5:I6"/>
    <mergeCell ref="B5:B6"/>
    <mergeCell ref="C5:C6"/>
    <mergeCell ref="G5:H5"/>
  </mergeCells>
  <printOptions/>
  <pageMargins left="0.35433070866141736" right="0.15748031496062992" top="0.7874015748031497" bottom="0.7086614173228347" header="0.1968503937007874" footer="0.2362204724409449"/>
  <pageSetup fitToHeight="10" fitToWidth="1" horizontalDpi="600" verticalDpi="600" orientation="portrait" paperSize="9" scale="71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NACH-EKONOMIST</cp:lastModifiedBy>
  <cp:lastPrinted>2022-11-07T02:14:54Z</cp:lastPrinted>
  <dcterms:created xsi:type="dcterms:W3CDTF">2018-10-15T12:06:40Z</dcterms:created>
  <dcterms:modified xsi:type="dcterms:W3CDTF">2022-11-07T02:16:15Z</dcterms:modified>
  <cp:category/>
  <cp:version/>
  <cp:contentType/>
  <cp:contentStatus/>
</cp:coreProperties>
</file>